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710" windowHeight="8265" tabRatio="760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  <sheet name="показатели тариф НВС" sheetId="7" r:id="rId5"/>
    <sheet name="расходы тариф НВС" sheetId="8" r:id="rId6"/>
  </sheets>
  <definedNames>
    <definedName name="_xlnm.Print_Area" localSheetId="2">'показатели тариф ВО'!$A$1:$E$17</definedName>
    <definedName name="_xlnm.Print_Area" localSheetId="0">'показатели тариф ВС'!$A$1:$E$21</definedName>
    <definedName name="_xlnm.Print_Area" localSheetId="4">'показатели тариф НВС'!$A$1:$E$16</definedName>
    <definedName name="_xlnm.Print_Area" localSheetId="3">'расходы тариф ВО'!$A$1:$D$25</definedName>
    <definedName name="_xlnm.Print_Area" localSheetId="1">'расходы тариф ВС'!$A$1:$D$26</definedName>
    <definedName name="_xlnm.Print_Area" localSheetId="5">'расходы тариф НВС'!$A$1:$C$20</definedName>
  </definedNames>
  <calcPr calcId="145621"/>
</workbook>
</file>

<file path=xl/calcChain.xml><?xml version="1.0" encoding="utf-8"?>
<calcChain xmlns="http://schemas.openxmlformats.org/spreadsheetml/2006/main">
  <c r="C13" i="8" l="1"/>
  <c r="C14" i="8" l="1"/>
  <c r="C17" i="8" s="1"/>
  <c r="D19" i="6"/>
  <c r="D16" i="6"/>
  <c r="D19" i="4"/>
  <c r="D16" i="4"/>
  <c r="D23" i="6" l="1"/>
  <c r="D23" i="4"/>
  <c r="A16" i="7"/>
  <c r="C19" i="6"/>
  <c r="C16" i="6"/>
  <c r="A17" i="5"/>
  <c r="A12" i="5"/>
  <c r="A13" i="5" s="1"/>
  <c r="A18" i="3"/>
  <c r="C23" i="6" l="1"/>
  <c r="C19" i="4"/>
  <c r="C16" i="4"/>
  <c r="C23" i="4" l="1"/>
  <c r="A14" i="3"/>
  <c r="A21" i="3" l="1"/>
</calcChain>
</file>

<file path=xl/sharedStrings.xml><?xml version="1.0" encoding="utf-8"?>
<sst xmlns="http://schemas.openxmlformats.org/spreadsheetml/2006/main" count="183" uniqueCount="78">
  <si>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</si>
  <si>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</si>
  <si>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</si>
  <si>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</si>
  <si>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</si>
  <si>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</si>
  <si>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</si>
  <si>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</si>
  <si>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</si>
  <si>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</si>
  <si>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</si>
  <si>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</si>
  <si>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</si>
  <si>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</si>
  <si>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</si>
  <si>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</si>
  <si>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</si>
  <si>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</si>
  <si>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</si>
  <si>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</si>
  <si>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</si>
  <si>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</si>
  <si>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</si>
  <si>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</si>
  <si>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</si>
  <si>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</si>
  <si>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</si>
  <si>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</si>
  <si>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</si>
  <si>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</si>
  <si>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</si>
  <si>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</si>
  <si>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</si>
  <si>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</si>
  <si>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</si>
  <si>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</si>
  <si>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</si>
  <si>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</si>
  <si>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</si>
  <si>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</si>
  <si>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</si>
  <si>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</si>
  <si>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</si>
  <si>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</si>
  <si>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(по Кавалеровскому муниципальному району)</t>
  </si>
  <si>
    <t>Объем воды, используемой на коммунально-бытовые нужды</t>
  </si>
  <si>
    <t>Расход воды на нужды предприятия</t>
  </si>
  <si>
    <t>Выручка от реализации холодной воды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</si>
  <si>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</si>
  <si>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</si>
  <si>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</si>
  <si>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</si>
  <si>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Объем отпущенной потребителям воды (полезный отпуск)</t>
  </si>
  <si>
    <t>Расход воды, тыс. руб.</t>
  </si>
  <si>
    <t>вода, тыс. куб. м.</t>
  </si>
  <si>
    <t>тариф за 1 куб. м.</t>
  </si>
  <si>
    <t>2.1</t>
  </si>
  <si>
    <t>2.2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</si>
  <si>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</si>
  <si>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(Департамент по тарифам ПК)</t>
  </si>
  <si>
    <t xml:space="preserve">  в сфере водоотведения и очистки сточных вод, которые утверждены органами регулирования  (Департамент по тарифам ПК)</t>
  </si>
  <si>
    <t>Структура основных производственных расходов
КГУП "Примтеплоэнерго, утвержденных органами регулирования  (Департамент по тарифам ПК) в тарифе на водоотведение и очистку сточных вод на  период 01.02.11-31.01.12г.</t>
  </si>
  <si>
    <t xml:space="preserve">  в сфере холодного водоснабжения, которые утверждены органами регулирования  (Департамент по тарифам ПК)  в тарифе на холодную воду </t>
  </si>
  <si>
    <t>Объем покупной воды</t>
  </si>
  <si>
    <t xml:space="preserve">Расходы на оплату покупной холодной воды 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</si>
  <si>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</si>
  <si>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</si>
  <si>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</si>
  <si>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</si>
  <si>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</si>
  <si>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01.02.13-31.01.14г.</t>
  </si>
  <si>
    <t>Утверждено
на период
01.02.13 -
30.06.13</t>
  </si>
  <si>
    <t>Утверждено
на период
01.07.13 -
31.01.14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</si>
  <si>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
на период 01.02.13-31.01.14</t>
  </si>
  <si>
    <t xml:space="preserve"> в тарифе на водоотведение на период 01.02.13-31.01.14г.</t>
  </si>
  <si>
    <t>Утверждено
на период
01.02.13 -
31.01.14</t>
  </si>
  <si>
    <t>Структура основных производственных расходов
КГУП "Примтеплоэнерго", утвержденных органами регулирования  (Департамент по тарифам ПК) в тарифе на холодную воду (неценрализованное водоснабжение)
на период 01.02.13-31.01.14 гг.</t>
  </si>
  <si>
    <t>(нецентрализованное водоснабжение) на период 01.02.13-31.01.14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</si>
</sst>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9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/>
    <xf numFmtId="0" fontId="8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164" fontId="6" fillId="2" borderId="2" xfId="0" applyNumberFormat="1" applyFont="1" applyFill="1" applyBorder="1"/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6" fontId="2" fillId="2" borderId="2" xfId="1" applyNumberFormat="1" applyFont="1" applyFill="1" applyBorder="1" applyAlignment="1">
      <alignment horizontal="center"/>
    </xf>
    <xf numFmtId="166" fontId="6" fillId="2" borderId="2" xfId="0" applyNumberFormat="1" applyFont="1" applyFill="1" applyBorder="1"/>
    <xf numFmtId="164" fontId="8" fillId="2" borderId="2" xfId="0" applyNumberFormat="1" applyFont="1" applyFill="1" applyBorder="1"/>
    <xf numFmtId="43" fontId="8" fillId="2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167" fontId="2" fillId="2" borderId="3" xfId="1" applyNumberFormat="1" applyFont="1" applyFill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view="pageBreakPreview" zoomScale="80" zoomScaleNormal="60" zoomScaleSheetLayoutView="80" workbookViewId="0">
      <pane xSplit="2" ySplit="10" topLeftCell="C17" activePane="bottomRight" state="frozen"/>
      <selection activeCell="B17" sqref="B17"/>
      <selection pane="topRight" activeCell="B17" sqref="B17"/>
      <selection pane="bottomLeft" activeCell="B17" sqref="B17"/>
      <selection pane="bottomRight" activeCell="D8" sqref="D8:E8"/>
    </sheetView>
  </sheetViews>
  <sheetFormatPr defaultRowHeight="33.950000000000003" customHeight="1" x14ac:dyDescent="0.25"/>
  <cols>
    <col min="1" max="1" width="7.5703125" style="3" customWidth="1"/>
    <col min="2" max="2" width="88.140625" style="3" customWidth="1"/>
    <col min="3" max="3" width="13.5703125" style="4" customWidth="1"/>
    <col min="4" max="5" width="23.140625" style="3" customWidth="1"/>
    <col min="6" max="6" width="8.85546875" style="3" customWidth="1"/>
    <col min="7" max="16384" width="9.140625" style="3"/>
  </cols>
  <sheetData>
    <row r="1" spans="1:5" ht="6.75" customHeight="1" x14ac:dyDescent="0.25">
      <c r="D1" s="5"/>
      <c r="E1" s="5"/>
    </row>
    <row r="2" spans="1:5" ht="18.75" customHeight="1" x14ac:dyDescent="0.25">
      <c r="A2" s="65" t="s">
        <v>0</v>
      </c>
      <c r="B2" s="65"/>
      <c r="C2" s="65"/>
      <c r="D2" s="65"/>
    </row>
    <row r="3" spans="1:5" ht="42.75" customHeight="1" x14ac:dyDescent="0.25">
      <c r="A3" s="66" t="s">
        <v>59</v>
      </c>
      <c r="B3" s="66"/>
      <c r="C3" s="66"/>
      <c r="D3" s="66"/>
    </row>
    <row r="4" spans="1:5" ht="21.75" customHeight="1" x14ac:dyDescent="0.25">
      <c r="A4" s="66" t="s">
        <v>70</v>
      </c>
      <c r="B4" s="66"/>
      <c r="C4" s="66"/>
      <c r="D4" s="66"/>
    </row>
    <row r="5" spans="1:5" ht="6.75" customHeight="1" x14ac:dyDescent="0.25">
      <c r="A5" s="6"/>
      <c r="B5" s="6"/>
      <c r="C5" s="6"/>
      <c r="D5" s="6"/>
      <c r="E5" s="60"/>
    </row>
    <row r="6" spans="1:5" s="41" customFormat="1" ht="25.5" customHeight="1" x14ac:dyDescent="0.3">
      <c r="A6" s="40" t="s">
        <v>44</v>
      </c>
      <c r="B6" s="39"/>
      <c r="C6" s="39"/>
      <c r="D6" s="39"/>
      <c r="E6" s="39"/>
    </row>
    <row r="7" spans="1:5" ht="9.75" customHeight="1" x14ac:dyDescent="0.25">
      <c r="A7" s="7"/>
      <c r="B7" s="8"/>
      <c r="C7" s="8"/>
      <c r="D7" s="8"/>
      <c r="E7" s="8"/>
    </row>
    <row r="8" spans="1:5" ht="61.5" customHeight="1" x14ac:dyDescent="0.25">
      <c r="A8" s="9" t="s">
        <v>1</v>
      </c>
      <c r="B8" s="9" t="s">
        <v>2</v>
      </c>
      <c r="C8" s="9" t="s">
        <v>3</v>
      </c>
      <c r="D8" s="55" t="s">
        <v>71</v>
      </c>
      <c r="E8" s="61" t="s">
        <v>72</v>
      </c>
    </row>
    <row r="9" spans="1:5" ht="18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19.5" customHeight="1" x14ac:dyDescent="0.25">
      <c r="A10" s="67" t="s">
        <v>4</v>
      </c>
      <c r="B10" s="67"/>
      <c r="C10" s="67"/>
      <c r="D10" s="67"/>
    </row>
    <row r="11" spans="1:5" ht="27" customHeight="1" x14ac:dyDescent="0.25">
      <c r="A11" s="1" t="s">
        <v>36</v>
      </c>
      <c r="B11" s="11" t="s">
        <v>30</v>
      </c>
      <c r="C11" s="12" t="s">
        <v>31</v>
      </c>
      <c r="D11" s="13">
        <v>616.15913573333341</v>
      </c>
      <c r="E11" s="13">
        <v>861.18065946666661</v>
      </c>
    </row>
    <row r="12" spans="1:5" ht="31.5" customHeight="1" x14ac:dyDescent="0.25">
      <c r="A12" s="1" t="s">
        <v>17</v>
      </c>
      <c r="B12" s="11" t="s">
        <v>63</v>
      </c>
      <c r="C12" s="12" t="s">
        <v>31</v>
      </c>
      <c r="D12" s="57">
        <v>0</v>
      </c>
      <c r="E12" s="57">
        <v>0</v>
      </c>
    </row>
    <row r="13" spans="1:5" ht="30.95" customHeight="1" x14ac:dyDescent="0.25">
      <c r="A13" s="1" t="s">
        <v>20</v>
      </c>
      <c r="B13" s="14" t="s">
        <v>45</v>
      </c>
      <c r="C13" s="12" t="s">
        <v>31</v>
      </c>
      <c r="D13" s="13">
        <v>53.655833333333334</v>
      </c>
      <c r="E13" s="13">
        <v>75.118166666666667</v>
      </c>
    </row>
    <row r="14" spans="1:5" ht="30.95" customHeight="1" x14ac:dyDescent="0.25">
      <c r="A14" s="2">
        <f t="shared" ref="A14" si="0">A13+1</f>
        <v>4</v>
      </c>
      <c r="B14" s="11" t="s">
        <v>32</v>
      </c>
      <c r="C14" s="12" t="s">
        <v>31</v>
      </c>
      <c r="D14" s="13">
        <v>562.50330240000005</v>
      </c>
      <c r="E14" s="13">
        <v>786.06249279999997</v>
      </c>
    </row>
    <row r="15" spans="1:5" ht="30.95" customHeight="1" x14ac:dyDescent="0.25">
      <c r="A15" s="1" t="s">
        <v>26</v>
      </c>
      <c r="B15" s="11" t="s">
        <v>33</v>
      </c>
      <c r="C15" s="12" t="s">
        <v>6</v>
      </c>
      <c r="D15" s="13">
        <v>20.639999999999997</v>
      </c>
      <c r="E15" s="13">
        <v>20.639999999999997</v>
      </c>
    </row>
    <row r="16" spans="1:5" ht="30.95" customHeight="1" x14ac:dyDescent="0.25">
      <c r="A16" s="1" t="s">
        <v>5</v>
      </c>
      <c r="B16" s="11" t="s">
        <v>52</v>
      </c>
      <c r="C16" s="12" t="s">
        <v>31</v>
      </c>
      <c r="D16" s="13">
        <v>259.40100000000001</v>
      </c>
      <c r="E16" s="13">
        <v>362.49599999999998</v>
      </c>
    </row>
    <row r="17" spans="1:5" ht="30.95" customHeight="1" x14ac:dyDescent="0.25">
      <c r="A17" s="1" t="s">
        <v>7</v>
      </c>
      <c r="B17" s="15" t="s">
        <v>46</v>
      </c>
      <c r="C17" s="12" t="s">
        <v>31</v>
      </c>
      <c r="D17" s="13">
        <v>206.86500000000001</v>
      </c>
      <c r="E17" s="13">
        <v>289.08100000000002</v>
      </c>
    </row>
    <row r="18" spans="1:5" ht="35.25" customHeight="1" x14ac:dyDescent="0.25">
      <c r="A18" s="2">
        <f>A17+1</f>
        <v>8</v>
      </c>
      <c r="B18" s="14" t="s">
        <v>34</v>
      </c>
      <c r="C18" s="12" t="s">
        <v>35</v>
      </c>
      <c r="D18" s="16">
        <v>1.44</v>
      </c>
      <c r="E18" s="16">
        <v>1.44</v>
      </c>
    </row>
    <row r="19" spans="1:5" ht="30.95" customHeight="1" x14ac:dyDescent="0.25">
      <c r="A19" s="2">
        <v>9</v>
      </c>
      <c r="B19" s="11" t="s">
        <v>8</v>
      </c>
      <c r="C19" s="12" t="s">
        <v>9</v>
      </c>
      <c r="D19" s="17">
        <v>48</v>
      </c>
      <c r="E19" s="17">
        <v>48</v>
      </c>
    </row>
    <row r="20" spans="1:5" ht="35.25" customHeight="1" x14ac:dyDescent="0.25">
      <c r="A20" s="68" t="s">
        <v>10</v>
      </c>
      <c r="B20" s="69"/>
      <c r="C20" s="69"/>
      <c r="D20" s="70"/>
    </row>
    <row r="21" spans="1:5" ht="32.25" customHeight="1" x14ac:dyDescent="0.25">
      <c r="A21" s="2">
        <f>A19+1</f>
        <v>10</v>
      </c>
      <c r="B21" s="18" t="s">
        <v>47</v>
      </c>
      <c r="C21" s="19" t="s">
        <v>11</v>
      </c>
      <c r="D21" s="20">
        <v>8940.5499999999993</v>
      </c>
      <c r="E21" s="20">
        <v>13365.64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view="pageBreakPreview" zoomScale="80" zoomScaleNormal="90" zoomScaleSheetLayoutView="80" workbookViewId="0">
      <pane xSplit="2" ySplit="9" topLeftCell="C10" activePane="bottomRight" state="frozen"/>
      <selection activeCell="B17" sqref="B17"/>
      <selection pane="topRight" activeCell="B17" sqref="B17"/>
      <selection pane="bottomLeft" activeCell="B17" sqref="B17"/>
      <selection pane="bottomRight" activeCell="C7" sqref="C7:D9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8.42578125" style="21" customWidth="1"/>
    <col min="5" max="16384" width="9.140625" style="21"/>
  </cols>
  <sheetData>
    <row r="1" spans="1:4" x14ac:dyDescent="0.2">
      <c r="C1" s="22"/>
      <c r="D1" s="22"/>
    </row>
    <row r="2" spans="1:4" ht="72.75" customHeight="1" x14ac:dyDescent="0.3">
      <c r="A2" s="75" t="s">
        <v>73</v>
      </c>
      <c r="B2" s="75"/>
      <c r="C2" s="75"/>
      <c r="D2" s="76"/>
    </row>
    <row r="3" spans="1:4" ht="9.75" customHeight="1" x14ac:dyDescent="0.3">
      <c r="A3" s="23"/>
      <c r="B3" s="23"/>
      <c r="C3" s="23"/>
      <c r="D3" s="56"/>
    </row>
    <row r="4" spans="1:4" ht="8.25" customHeight="1" x14ac:dyDescent="0.25">
      <c r="A4" s="24"/>
      <c r="B4" s="24"/>
      <c r="C4" s="25"/>
      <c r="D4" s="25"/>
    </row>
    <row r="5" spans="1:4" s="42" customFormat="1" ht="25.5" customHeight="1" x14ac:dyDescent="0.3">
      <c r="A5" s="40" t="s">
        <v>44</v>
      </c>
      <c r="C5" s="43"/>
      <c r="D5" s="43" t="s">
        <v>12</v>
      </c>
    </row>
    <row r="6" spans="1:4" ht="6.75" customHeight="1" x14ac:dyDescent="0.25">
      <c r="A6" s="24"/>
      <c r="B6" s="24"/>
      <c r="C6" s="25"/>
      <c r="D6" s="25"/>
    </row>
    <row r="7" spans="1:4" ht="21.75" customHeight="1" x14ac:dyDescent="0.2">
      <c r="A7" s="71" t="s">
        <v>13</v>
      </c>
      <c r="B7" s="71" t="s">
        <v>2</v>
      </c>
      <c r="C7" s="74" t="s">
        <v>71</v>
      </c>
      <c r="D7" s="74" t="s">
        <v>72</v>
      </c>
    </row>
    <row r="8" spans="1:4" ht="34.5" customHeight="1" x14ac:dyDescent="0.2">
      <c r="A8" s="72"/>
      <c r="B8" s="72"/>
      <c r="C8" s="74"/>
      <c r="D8" s="74"/>
    </row>
    <row r="9" spans="1:4" x14ac:dyDescent="0.2">
      <c r="A9" s="73"/>
      <c r="B9" s="73"/>
      <c r="C9" s="74"/>
      <c r="D9" s="74"/>
    </row>
    <row r="10" spans="1:4" ht="18.75" customHeight="1" x14ac:dyDescent="0.2">
      <c r="A10" s="26">
        <v>1</v>
      </c>
      <c r="B10" s="26">
        <v>2</v>
      </c>
      <c r="C10" s="26">
        <v>3</v>
      </c>
      <c r="D10" s="26">
        <v>4</v>
      </c>
    </row>
    <row r="11" spans="1:4" ht="17.25" customHeight="1" x14ac:dyDescent="0.2">
      <c r="A11" s="26">
        <v>1</v>
      </c>
      <c r="B11" s="14" t="s">
        <v>64</v>
      </c>
      <c r="C11" s="58">
        <v>0</v>
      </c>
      <c r="D11" s="58">
        <v>0</v>
      </c>
    </row>
    <row r="12" spans="1:4" ht="18" customHeight="1" x14ac:dyDescent="0.2">
      <c r="A12" s="27" t="s">
        <v>17</v>
      </c>
      <c r="B12" s="14" t="s">
        <v>40</v>
      </c>
      <c r="C12" s="28">
        <v>2964.5</v>
      </c>
      <c r="D12" s="28">
        <v>4598.3999999999996</v>
      </c>
    </row>
    <row r="13" spans="1:4" ht="18" customHeight="1" x14ac:dyDescent="0.2">
      <c r="A13" s="27" t="s">
        <v>56</v>
      </c>
      <c r="B13" s="29" t="s">
        <v>15</v>
      </c>
      <c r="C13" s="28">
        <v>810.005</v>
      </c>
      <c r="D13" s="28">
        <v>1131.93</v>
      </c>
    </row>
    <row r="14" spans="1:4" ht="18" customHeight="1" x14ac:dyDescent="0.2">
      <c r="A14" s="27" t="s">
        <v>57</v>
      </c>
      <c r="B14" s="29" t="s">
        <v>16</v>
      </c>
      <c r="C14" s="30">
        <v>3.66</v>
      </c>
      <c r="D14" s="30">
        <v>4.0599999999999996</v>
      </c>
    </row>
    <row r="15" spans="1:4" ht="18" customHeight="1" x14ac:dyDescent="0.2">
      <c r="A15" s="27" t="s">
        <v>20</v>
      </c>
      <c r="B15" s="14" t="s">
        <v>42</v>
      </c>
      <c r="C15" s="28">
        <v>38</v>
      </c>
      <c r="D15" s="28">
        <v>55.18</v>
      </c>
    </row>
    <row r="16" spans="1:4" s="34" customFormat="1" ht="32.25" customHeight="1" x14ac:dyDescent="0.2">
      <c r="A16" s="31" t="s">
        <v>24</v>
      </c>
      <c r="B16" s="32" t="s">
        <v>18</v>
      </c>
      <c r="C16" s="33">
        <f>SUM(C17:C18)</f>
        <v>4748.29</v>
      </c>
      <c r="D16" s="33">
        <f>SUM(D17:D18)</f>
        <v>6647.6</v>
      </c>
    </row>
    <row r="17" spans="1:4" ht="18" customHeight="1" x14ac:dyDescent="0.2">
      <c r="A17" s="27" t="s">
        <v>37</v>
      </c>
      <c r="B17" s="35" t="s">
        <v>19</v>
      </c>
      <c r="C17" s="28">
        <v>3646.92</v>
      </c>
      <c r="D17" s="28">
        <v>5105.68</v>
      </c>
    </row>
    <row r="18" spans="1:4" ht="18" customHeight="1" x14ac:dyDescent="0.2">
      <c r="A18" s="27" t="s">
        <v>38</v>
      </c>
      <c r="B18" s="35" t="s">
        <v>58</v>
      </c>
      <c r="C18" s="28">
        <v>1101.3699999999999</v>
      </c>
      <c r="D18" s="28">
        <v>1541.92</v>
      </c>
    </row>
    <row r="19" spans="1:4" s="34" customFormat="1" ht="18" customHeight="1" x14ac:dyDescent="0.2">
      <c r="A19" s="36" t="s">
        <v>26</v>
      </c>
      <c r="B19" s="37" t="s">
        <v>21</v>
      </c>
      <c r="C19" s="33">
        <f>SUM(C20:C21)</f>
        <v>54.8</v>
      </c>
      <c r="D19" s="33">
        <f>SUM(D20:D21)</f>
        <v>79.009999999999991</v>
      </c>
    </row>
    <row r="20" spans="1:4" ht="18" customHeight="1" x14ac:dyDescent="0.2">
      <c r="A20" s="27" t="s">
        <v>65</v>
      </c>
      <c r="B20" s="35" t="s">
        <v>22</v>
      </c>
      <c r="C20" s="28">
        <v>7.5</v>
      </c>
      <c r="D20" s="28">
        <v>14.38</v>
      </c>
    </row>
    <row r="21" spans="1:4" ht="18" customHeight="1" x14ac:dyDescent="0.2">
      <c r="A21" s="27" t="s">
        <v>66</v>
      </c>
      <c r="B21" s="35" t="s">
        <v>23</v>
      </c>
      <c r="C21" s="28">
        <v>47.3</v>
      </c>
      <c r="D21" s="28">
        <v>64.63</v>
      </c>
    </row>
    <row r="22" spans="1:4" ht="18" customHeight="1" x14ac:dyDescent="0.2">
      <c r="A22" s="27" t="s">
        <v>5</v>
      </c>
      <c r="B22" s="15" t="s">
        <v>25</v>
      </c>
      <c r="C22" s="28">
        <v>334.3</v>
      </c>
      <c r="D22" s="28">
        <v>746.33</v>
      </c>
    </row>
    <row r="23" spans="1:4" ht="31.5" x14ac:dyDescent="0.2">
      <c r="A23" s="27" t="s">
        <v>7</v>
      </c>
      <c r="B23" s="15" t="s">
        <v>43</v>
      </c>
      <c r="C23" s="28">
        <f>+C24-C12-C15-C16-C19-C22</f>
        <v>785.6599999999994</v>
      </c>
      <c r="D23" s="28">
        <f>+D24-D12-D15-D16-D19-D22</f>
        <v>1224.119999999999</v>
      </c>
    </row>
    <row r="24" spans="1:4" s="34" customFormat="1" ht="20.25" customHeight="1" x14ac:dyDescent="0.2">
      <c r="A24" s="36" t="s">
        <v>28</v>
      </c>
      <c r="B24" s="37" t="s">
        <v>27</v>
      </c>
      <c r="C24" s="33">
        <v>8925.5499999999993</v>
      </c>
      <c r="D24" s="33">
        <v>13350.64</v>
      </c>
    </row>
    <row r="25" spans="1:4" ht="18" customHeight="1" x14ac:dyDescent="0.2">
      <c r="A25" s="27" t="s">
        <v>67</v>
      </c>
      <c r="B25" s="15" t="s">
        <v>39</v>
      </c>
      <c r="C25" s="28">
        <v>15</v>
      </c>
      <c r="D25" s="28">
        <v>15</v>
      </c>
    </row>
    <row r="26" spans="1:4" ht="15.75" customHeight="1" x14ac:dyDescent="0.25">
      <c r="A26" s="38"/>
      <c r="B26" s="38"/>
      <c r="C26" s="38"/>
      <c r="D26" s="38"/>
    </row>
    <row r="27" spans="1:4" x14ac:dyDescent="0.2">
      <c r="A27" s="21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24"/>
    </row>
    <row r="32" spans="1:4" ht="15.75" customHeight="1" x14ac:dyDescent="0.25">
      <c r="B32" s="24"/>
    </row>
    <row r="33" spans="2:2" ht="15.75" customHeight="1" x14ac:dyDescent="0.25">
      <c r="B33" s="24"/>
    </row>
    <row r="34" spans="2:2" ht="15.75" customHeight="1" x14ac:dyDescent="0.25">
      <c r="B34" s="24"/>
    </row>
    <row r="49" ht="15.75" customHeight="1" x14ac:dyDescent="0.2"/>
    <row r="50" ht="15.75" customHeight="1" x14ac:dyDescent="0.2"/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BreakPreview" zoomScale="80" zoomScaleNormal="6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D8" sqref="D8:E8"/>
    </sheetView>
  </sheetViews>
  <sheetFormatPr defaultRowHeight="33.950000000000003" customHeight="1" x14ac:dyDescent="0.25"/>
  <cols>
    <col min="1" max="1" width="7.5703125" style="3" customWidth="1"/>
    <col min="2" max="2" width="76.7109375" style="3" customWidth="1"/>
    <col min="3" max="3" width="13.5703125" style="4" customWidth="1"/>
    <col min="4" max="5" width="19.42578125" style="3" customWidth="1"/>
    <col min="6" max="6" width="16" style="3" customWidth="1"/>
    <col min="7" max="16384" width="9.140625" style="3"/>
  </cols>
  <sheetData>
    <row r="1" spans="1:5" ht="6" customHeight="1" x14ac:dyDescent="0.25">
      <c r="D1" s="5"/>
      <c r="E1" s="5"/>
    </row>
    <row r="2" spans="1:5" ht="18.75" customHeight="1" x14ac:dyDescent="0.25">
      <c r="A2" s="77" t="s">
        <v>0</v>
      </c>
      <c r="B2" s="77"/>
      <c r="C2" s="77"/>
      <c r="D2" s="77"/>
    </row>
    <row r="3" spans="1:5" ht="38.25" customHeight="1" x14ac:dyDescent="0.25">
      <c r="A3" s="78" t="s">
        <v>60</v>
      </c>
      <c r="B3" s="78"/>
      <c r="C3" s="78"/>
      <c r="D3" s="78"/>
    </row>
    <row r="4" spans="1:5" ht="17.25" customHeight="1" x14ac:dyDescent="0.25">
      <c r="A4" s="78" t="s">
        <v>74</v>
      </c>
      <c r="B4" s="78"/>
      <c r="C4" s="78"/>
      <c r="D4" s="78"/>
    </row>
    <row r="5" spans="1:5" ht="6.75" customHeight="1" x14ac:dyDescent="0.25">
      <c r="A5" s="46"/>
      <c r="B5" s="46"/>
      <c r="C5" s="46"/>
      <c r="D5" s="46"/>
      <c r="E5" s="64"/>
    </row>
    <row r="6" spans="1:5" s="41" customFormat="1" ht="18.75" customHeight="1" x14ac:dyDescent="0.3">
      <c r="A6" s="40" t="s">
        <v>44</v>
      </c>
      <c r="B6" s="39"/>
      <c r="C6" s="39"/>
      <c r="D6" s="39"/>
      <c r="E6" s="39"/>
    </row>
    <row r="7" spans="1:5" ht="7.5" customHeight="1" x14ac:dyDescent="0.25">
      <c r="A7" s="8"/>
      <c r="B7" s="8"/>
      <c r="C7" s="8"/>
      <c r="D7" s="8"/>
      <c r="E7" s="8"/>
    </row>
    <row r="8" spans="1:5" ht="66" customHeight="1" x14ac:dyDescent="0.25">
      <c r="A8" s="44" t="s">
        <v>1</v>
      </c>
      <c r="B8" s="44" t="s">
        <v>2</v>
      </c>
      <c r="C8" s="44" t="s">
        <v>3</v>
      </c>
      <c r="D8" s="63" t="s">
        <v>71</v>
      </c>
      <c r="E8" s="63" t="s">
        <v>72</v>
      </c>
    </row>
    <row r="9" spans="1:5" ht="21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35.25" customHeight="1" x14ac:dyDescent="0.25">
      <c r="A10" s="67" t="s">
        <v>4</v>
      </c>
      <c r="B10" s="67"/>
      <c r="C10" s="67"/>
      <c r="D10" s="67"/>
    </row>
    <row r="11" spans="1:5" ht="31.5" customHeight="1" x14ac:dyDescent="0.25">
      <c r="A11" s="1" t="s">
        <v>36</v>
      </c>
      <c r="B11" s="11" t="s">
        <v>48</v>
      </c>
      <c r="C11" s="12" t="s">
        <v>31</v>
      </c>
      <c r="D11" s="13">
        <v>260.71562</v>
      </c>
      <c r="E11" s="13">
        <v>364.33815000000004</v>
      </c>
    </row>
    <row r="12" spans="1:5" ht="30.95" customHeight="1" x14ac:dyDescent="0.25">
      <c r="A12" s="2">
        <f>A11+1</f>
        <v>2</v>
      </c>
      <c r="B12" s="11" t="s">
        <v>49</v>
      </c>
      <c r="C12" s="12" t="s">
        <v>31</v>
      </c>
      <c r="D12" s="13">
        <v>260.71562</v>
      </c>
      <c r="E12" s="13">
        <v>364.33815000000004</v>
      </c>
    </row>
    <row r="13" spans="1:5" ht="30.95" customHeight="1" x14ac:dyDescent="0.25">
      <c r="A13" s="2">
        <f t="shared" ref="A13" si="0">A12+1</f>
        <v>3</v>
      </c>
      <c r="B13" s="11" t="s">
        <v>68</v>
      </c>
      <c r="C13" s="12" t="s">
        <v>31</v>
      </c>
      <c r="D13" s="59">
        <v>0</v>
      </c>
      <c r="E13" s="59">
        <v>0</v>
      </c>
    </row>
    <row r="14" spans="1:5" ht="30.95" customHeight="1" x14ac:dyDescent="0.25">
      <c r="A14" s="2">
        <v>4</v>
      </c>
      <c r="B14" s="11" t="s">
        <v>50</v>
      </c>
      <c r="C14" s="12" t="s">
        <v>31</v>
      </c>
      <c r="D14" s="13">
        <v>260.71562</v>
      </c>
      <c r="E14" s="13">
        <v>364.33815000000004</v>
      </c>
    </row>
    <row r="15" spans="1:5" ht="31.5" customHeight="1" x14ac:dyDescent="0.25">
      <c r="A15" s="2">
        <v>5</v>
      </c>
      <c r="B15" s="11" t="s">
        <v>8</v>
      </c>
      <c r="C15" s="12" t="s">
        <v>9</v>
      </c>
      <c r="D15" s="17">
        <v>33</v>
      </c>
      <c r="E15" s="17">
        <v>33</v>
      </c>
    </row>
    <row r="16" spans="1:5" ht="28.5" customHeight="1" x14ac:dyDescent="0.25">
      <c r="A16" s="68" t="s">
        <v>10</v>
      </c>
      <c r="B16" s="69"/>
      <c r="C16" s="69"/>
      <c r="D16" s="70"/>
    </row>
    <row r="17" spans="1:5" ht="32.25" customHeight="1" x14ac:dyDescent="0.25">
      <c r="A17" s="2">
        <f>A15+1</f>
        <v>6</v>
      </c>
      <c r="B17" s="18" t="s">
        <v>51</v>
      </c>
      <c r="C17" s="19" t="s">
        <v>11</v>
      </c>
      <c r="D17" s="20">
        <v>4076.58</v>
      </c>
      <c r="E17" s="20">
        <v>6095.3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3" activePane="bottomRight" state="frozen"/>
      <selection activeCell="B16" sqref="B16"/>
      <selection pane="topRight" activeCell="B16" sqref="B16"/>
      <selection pane="bottomLeft" activeCell="B16" sqref="B16"/>
      <selection pane="bottomRight" activeCell="C24" sqref="C24:D25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4" width="18.42578125" style="21" customWidth="1"/>
    <col min="5" max="16384" width="9.140625" style="21"/>
  </cols>
  <sheetData>
    <row r="1" spans="1:4" ht="8.25" customHeight="1" x14ac:dyDescent="0.2">
      <c r="C1" s="22"/>
      <c r="D1" s="22"/>
    </row>
    <row r="2" spans="1:4" ht="78" customHeight="1" x14ac:dyDescent="0.3">
      <c r="A2" s="75" t="s">
        <v>61</v>
      </c>
      <c r="B2" s="75"/>
      <c r="C2" s="75"/>
      <c r="D2" s="76"/>
    </row>
    <row r="3" spans="1:4" ht="9.75" customHeight="1" x14ac:dyDescent="0.3">
      <c r="A3" s="45"/>
      <c r="B3" s="45"/>
      <c r="C3" s="45"/>
      <c r="D3" s="56"/>
    </row>
    <row r="4" spans="1:4" ht="8.25" customHeight="1" x14ac:dyDescent="0.3">
      <c r="A4" s="42"/>
      <c r="B4" s="42"/>
      <c r="C4" s="42"/>
      <c r="D4" s="42"/>
    </row>
    <row r="5" spans="1:4" s="42" customFormat="1" ht="20.25" customHeight="1" x14ac:dyDescent="0.3">
      <c r="A5" s="40" t="s">
        <v>44</v>
      </c>
      <c r="C5" s="43"/>
      <c r="D5" s="43" t="s">
        <v>12</v>
      </c>
    </row>
    <row r="6" spans="1:4" ht="6" customHeight="1" x14ac:dyDescent="0.25">
      <c r="A6" s="24"/>
      <c r="B6" s="24"/>
      <c r="C6" s="25"/>
      <c r="D6" s="25"/>
    </row>
    <row r="7" spans="1:4" ht="22.5" customHeight="1" x14ac:dyDescent="0.2">
      <c r="A7" s="71" t="s">
        <v>13</v>
      </c>
      <c r="B7" s="71" t="s">
        <v>2</v>
      </c>
      <c r="C7" s="74" t="s">
        <v>71</v>
      </c>
      <c r="D7" s="74" t="s">
        <v>72</v>
      </c>
    </row>
    <row r="8" spans="1:4" ht="22.5" customHeight="1" x14ac:dyDescent="0.2">
      <c r="A8" s="72"/>
      <c r="B8" s="72"/>
      <c r="C8" s="74"/>
      <c r="D8" s="74"/>
    </row>
    <row r="9" spans="1:4" ht="22.5" customHeight="1" x14ac:dyDescent="0.2">
      <c r="A9" s="73"/>
      <c r="B9" s="73"/>
      <c r="C9" s="74"/>
      <c r="D9" s="74"/>
    </row>
    <row r="10" spans="1:4" ht="17.25" customHeight="1" x14ac:dyDescent="0.2">
      <c r="A10" s="26">
        <v>1</v>
      </c>
      <c r="B10" s="26">
        <v>2</v>
      </c>
      <c r="C10" s="26">
        <v>3</v>
      </c>
      <c r="D10" s="26">
        <v>4</v>
      </c>
    </row>
    <row r="11" spans="1:4" ht="31.5" customHeight="1" x14ac:dyDescent="0.2">
      <c r="A11" s="26">
        <v>1</v>
      </c>
      <c r="B11" s="14" t="s">
        <v>69</v>
      </c>
      <c r="C11" s="58">
        <v>0</v>
      </c>
      <c r="D11" s="58">
        <v>0</v>
      </c>
    </row>
    <row r="12" spans="1:4" ht="18.75" customHeight="1" x14ac:dyDescent="0.2">
      <c r="A12" s="27" t="s">
        <v>17</v>
      </c>
      <c r="B12" s="14" t="s">
        <v>40</v>
      </c>
      <c r="C12" s="28">
        <v>970.64</v>
      </c>
      <c r="D12" s="28">
        <v>1505.06</v>
      </c>
    </row>
    <row r="13" spans="1:4" ht="18" customHeight="1" x14ac:dyDescent="0.2">
      <c r="A13" s="27" t="s">
        <v>56</v>
      </c>
      <c r="B13" s="29" t="s">
        <v>15</v>
      </c>
      <c r="C13" s="28">
        <v>265.93</v>
      </c>
      <c r="D13" s="28">
        <v>371.62</v>
      </c>
    </row>
    <row r="14" spans="1:4" ht="18" customHeight="1" x14ac:dyDescent="0.2">
      <c r="A14" s="27" t="s">
        <v>57</v>
      </c>
      <c r="B14" s="29" t="s">
        <v>16</v>
      </c>
      <c r="C14" s="30">
        <v>3.65</v>
      </c>
      <c r="D14" s="30">
        <v>4.05</v>
      </c>
    </row>
    <row r="15" spans="1:4" ht="18" customHeight="1" x14ac:dyDescent="0.2">
      <c r="A15" s="27" t="s">
        <v>20</v>
      </c>
      <c r="B15" s="14" t="s">
        <v>42</v>
      </c>
      <c r="C15" s="28">
        <v>15</v>
      </c>
      <c r="D15" s="28">
        <v>22.664000000000001</v>
      </c>
    </row>
    <row r="16" spans="1:4" s="34" customFormat="1" ht="31.5" x14ac:dyDescent="0.2">
      <c r="A16" s="31" t="s">
        <v>24</v>
      </c>
      <c r="B16" s="32" t="s">
        <v>18</v>
      </c>
      <c r="C16" s="33">
        <f>SUM(C17:C18)</f>
        <v>2886.0899999999997</v>
      </c>
      <c r="D16" s="33">
        <f>SUM(D17:D18)</f>
        <v>4040.5200000000004</v>
      </c>
    </row>
    <row r="17" spans="1:4" ht="18" customHeight="1" x14ac:dyDescent="0.2">
      <c r="A17" s="27" t="s">
        <v>37</v>
      </c>
      <c r="B17" s="35" t="s">
        <v>19</v>
      </c>
      <c r="C17" s="28">
        <v>2216.66</v>
      </c>
      <c r="D17" s="28">
        <v>3103.32</v>
      </c>
    </row>
    <row r="18" spans="1:4" ht="18" customHeight="1" x14ac:dyDescent="0.2">
      <c r="A18" s="27" t="s">
        <v>38</v>
      </c>
      <c r="B18" s="35" t="s">
        <v>58</v>
      </c>
      <c r="C18" s="28">
        <v>669.43</v>
      </c>
      <c r="D18" s="28">
        <v>937.2</v>
      </c>
    </row>
    <row r="19" spans="1:4" s="34" customFormat="1" ht="18" customHeight="1" x14ac:dyDescent="0.2">
      <c r="A19" s="36" t="s">
        <v>26</v>
      </c>
      <c r="B19" s="37" t="s">
        <v>21</v>
      </c>
      <c r="C19" s="33">
        <f>SUM(C20:C21)</f>
        <v>1.54</v>
      </c>
      <c r="D19" s="33">
        <f>SUM(D20:D21)</f>
        <v>2.15</v>
      </c>
    </row>
    <row r="20" spans="1:4" ht="18" customHeight="1" x14ac:dyDescent="0.2">
      <c r="A20" s="27" t="s">
        <v>65</v>
      </c>
      <c r="B20" s="35" t="s">
        <v>22</v>
      </c>
      <c r="C20" s="28">
        <v>0</v>
      </c>
      <c r="D20" s="28">
        <v>0</v>
      </c>
    </row>
    <row r="21" spans="1:4" ht="18" customHeight="1" x14ac:dyDescent="0.2">
      <c r="A21" s="27" t="s">
        <v>66</v>
      </c>
      <c r="B21" s="35" t="s">
        <v>23</v>
      </c>
      <c r="C21" s="28">
        <v>1.54</v>
      </c>
      <c r="D21" s="28">
        <v>2.15</v>
      </c>
    </row>
    <row r="22" spans="1:4" ht="18" customHeight="1" x14ac:dyDescent="0.2">
      <c r="A22" s="27" t="s">
        <v>5</v>
      </c>
      <c r="B22" s="15" t="s">
        <v>25</v>
      </c>
      <c r="C22" s="28">
        <v>0</v>
      </c>
      <c r="D22" s="28">
        <v>86.5</v>
      </c>
    </row>
    <row r="23" spans="1:4" ht="31.5" x14ac:dyDescent="0.2">
      <c r="A23" s="27" t="s">
        <v>7</v>
      </c>
      <c r="B23" s="15" t="s">
        <v>43</v>
      </c>
      <c r="C23" s="28">
        <f>C24-C12-C15-C16-C19-C22</f>
        <v>193.00000000000043</v>
      </c>
      <c r="D23" s="28">
        <f>D24-D12-D15-D16-D19-D22</f>
        <v>428.0859999999999</v>
      </c>
    </row>
    <row r="24" spans="1:4" s="34" customFormat="1" ht="20.25" customHeight="1" x14ac:dyDescent="0.2">
      <c r="A24" s="36" t="s">
        <v>28</v>
      </c>
      <c r="B24" s="37" t="s">
        <v>27</v>
      </c>
      <c r="C24" s="33">
        <v>4066.27</v>
      </c>
      <c r="D24" s="33">
        <v>6084.98</v>
      </c>
    </row>
    <row r="25" spans="1:4" ht="15.75" x14ac:dyDescent="0.2">
      <c r="A25" s="27" t="s">
        <v>67</v>
      </c>
      <c r="B25" s="15" t="s">
        <v>39</v>
      </c>
      <c r="C25" s="28">
        <v>10.31</v>
      </c>
      <c r="D25" s="28">
        <v>10.315</v>
      </c>
    </row>
    <row r="26" spans="1:4" ht="15.75" customHeight="1" x14ac:dyDescent="0.25">
      <c r="A26" s="38"/>
      <c r="B26" s="38"/>
      <c r="C26" s="38"/>
      <c r="D26" s="38"/>
    </row>
    <row r="27" spans="1:4" x14ac:dyDescent="0.2">
      <c r="A27" s="21" t="s">
        <v>29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24"/>
    </row>
    <row r="32" spans="1:4" ht="15.75" customHeight="1" x14ac:dyDescent="0.25">
      <c r="B32" s="24"/>
    </row>
    <row r="33" spans="2:2" ht="15.75" customHeight="1" x14ac:dyDescent="0.25">
      <c r="B33" s="24"/>
    </row>
    <row r="34" spans="2:2" ht="15.75" customHeight="1" x14ac:dyDescent="0.25">
      <c r="B34" s="24"/>
    </row>
  </sheetData>
  <mergeCells count="5">
    <mergeCell ref="A7:A9"/>
    <mergeCell ref="B7:B9"/>
    <mergeCell ref="C7:C9"/>
    <mergeCell ref="D7:D9"/>
    <mergeCell ref="A2:D2"/>
  </mergeCells>
  <pageMargins left="0.97" right="0.23622047244094491" top="0.27559055118110237" bottom="0.23622047244094491" header="0.19685039370078741" footer="0.19685039370078741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view="pageBreakPreview" zoomScale="80" zoomScaleNormal="60" zoomScaleSheetLayoutView="80" workbookViewId="0">
      <pane xSplit="2" ySplit="10" topLeftCell="C11" activePane="bottomRight" state="frozen"/>
      <selection activeCell="B16" sqref="B16"/>
      <selection pane="topRight" activeCell="B16" sqref="B16"/>
      <selection pane="bottomLeft" activeCell="B16" sqref="B16"/>
      <selection pane="bottomRight" activeCell="A5" sqref="A5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5" width="19.7109375" style="3" customWidth="1"/>
    <col min="6" max="16384" width="9.140625" style="3"/>
  </cols>
  <sheetData>
    <row r="1" spans="1:5" ht="6.75" customHeight="1" x14ac:dyDescent="0.25">
      <c r="D1" s="5"/>
      <c r="E1" s="5"/>
    </row>
    <row r="2" spans="1:5" ht="18.75" customHeight="1" x14ac:dyDescent="0.25">
      <c r="A2" s="65" t="s">
        <v>0</v>
      </c>
      <c r="B2" s="65"/>
      <c r="C2" s="65"/>
      <c r="D2" s="65"/>
      <c r="E2" s="76"/>
    </row>
    <row r="3" spans="1:5" ht="42.75" customHeight="1" x14ac:dyDescent="0.25">
      <c r="A3" s="66" t="s">
        <v>62</v>
      </c>
      <c r="B3" s="66"/>
      <c r="C3" s="66"/>
      <c r="D3" s="66"/>
      <c r="E3" s="76"/>
    </row>
    <row r="4" spans="1:5" ht="21.75" customHeight="1" x14ac:dyDescent="0.25">
      <c r="A4" s="66" t="s">
        <v>77</v>
      </c>
      <c r="B4" s="66"/>
      <c r="C4" s="66"/>
      <c r="D4" s="66"/>
      <c r="E4" s="76"/>
    </row>
    <row r="5" spans="1:5" ht="6.75" customHeight="1" x14ac:dyDescent="0.25">
      <c r="A5" s="48"/>
      <c r="B5" s="48"/>
      <c r="C5" s="48"/>
      <c r="D5" s="48"/>
      <c r="E5" s="62"/>
    </row>
    <row r="6" spans="1:5" s="41" customFormat="1" ht="25.5" customHeight="1" x14ac:dyDescent="0.3">
      <c r="A6" s="40" t="s">
        <v>44</v>
      </c>
      <c r="B6" s="39"/>
      <c r="C6" s="39"/>
      <c r="D6" s="39"/>
      <c r="E6" s="39"/>
    </row>
    <row r="7" spans="1:5" ht="9.75" customHeight="1" x14ac:dyDescent="0.25">
      <c r="A7" s="7"/>
      <c r="B7" s="8"/>
      <c r="C7" s="8"/>
      <c r="D7" s="8"/>
      <c r="E7" s="8"/>
    </row>
    <row r="8" spans="1:5" ht="61.5" customHeight="1" x14ac:dyDescent="0.25">
      <c r="A8" s="49" t="s">
        <v>1</v>
      </c>
      <c r="B8" s="49" t="s">
        <v>2</v>
      </c>
      <c r="C8" s="49" t="s">
        <v>3</v>
      </c>
      <c r="D8" s="63" t="s">
        <v>71</v>
      </c>
      <c r="E8" s="63" t="s">
        <v>72</v>
      </c>
    </row>
    <row r="9" spans="1:5" ht="18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</row>
    <row r="10" spans="1:5" ht="19.5" customHeight="1" x14ac:dyDescent="0.25">
      <c r="A10" s="67" t="s">
        <v>4</v>
      </c>
      <c r="B10" s="67"/>
      <c r="C10" s="67"/>
      <c r="D10" s="67"/>
    </row>
    <row r="11" spans="1:5" ht="27" customHeight="1" x14ac:dyDescent="0.25">
      <c r="A11" s="1" t="s">
        <v>36</v>
      </c>
      <c r="B11" s="11" t="s">
        <v>30</v>
      </c>
      <c r="C11" s="12" t="s">
        <v>31</v>
      </c>
      <c r="D11" s="51">
        <v>0.46050000000000002</v>
      </c>
      <c r="E11" s="51">
        <v>0.64470000000000005</v>
      </c>
    </row>
    <row r="12" spans="1:5" ht="30.95" customHeight="1" x14ac:dyDescent="0.25">
      <c r="A12" s="1" t="s">
        <v>17</v>
      </c>
      <c r="B12" s="14" t="s">
        <v>45</v>
      </c>
      <c r="C12" s="12" t="s">
        <v>31</v>
      </c>
      <c r="D12" s="13">
        <v>0</v>
      </c>
      <c r="E12" s="13">
        <v>0</v>
      </c>
    </row>
    <row r="13" spans="1:5" ht="30.95" customHeight="1" x14ac:dyDescent="0.25">
      <c r="A13" s="1" t="s">
        <v>20</v>
      </c>
      <c r="B13" s="11" t="s">
        <v>52</v>
      </c>
      <c r="C13" s="12" t="s">
        <v>31</v>
      </c>
      <c r="D13" s="51">
        <v>0.46050000000000002</v>
      </c>
      <c r="E13" s="51">
        <v>0.64470000000000005</v>
      </c>
    </row>
    <row r="14" spans="1:5" ht="30.95" customHeight="1" x14ac:dyDescent="0.25">
      <c r="A14" s="2">
        <v>4</v>
      </c>
      <c r="B14" s="11" t="s">
        <v>8</v>
      </c>
      <c r="C14" s="12" t="s">
        <v>9</v>
      </c>
      <c r="D14" s="13">
        <v>0.16</v>
      </c>
      <c r="E14" s="13">
        <v>0.16</v>
      </c>
    </row>
    <row r="15" spans="1:5" ht="35.25" customHeight="1" x14ac:dyDescent="0.25">
      <c r="A15" s="68" t="s">
        <v>10</v>
      </c>
      <c r="B15" s="69"/>
      <c r="C15" s="69"/>
      <c r="D15" s="70"/>
    </row>
    <row r="16" spans="1:5" ht="32.25" customHeight="1" x14ac:dyDescent="0.25">
      <c r="A16" s="2">
        <f>A14+1</f>
        <v>5</v>
      </c>
      <c r="B16" s="18" t="s">
        <v>47</v>
      </c>
      <c r="C16" s="19" t="s">
        <v>11</v>
      </c>
      <c r="D16" s="79">
        <v>567.34</v>
      </c>
      <c r="E16" s="80"/>
    </row>
  </sheetData>
  <mergeCells count="6">
    <mergeCell ref="D16:E16"/>
    <mergeCell ref="A2:E2"/>
    <mergeCell ref="A3:E3"/>
    <mergeCell ref="A4:E4"/>
    <mergeCell ref="A10:D10"/>
    <mergeCell ref="A15:D15"/>
  </mergeCells>
  <pageMargins left="0.81" right="0.23622047244094491" top="0.38" bottom="0.23622047244094491" header="0.19685039370078741" footer="0.1968503937007874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4"/>
  <sheetViews>
    <sheetView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:C19"/>
    </sheetView>
  </sheetViews>
  <sheetFormatPr defaultRowHeight="12.75" x14ac:dyDescent="0.2"/>
  <cols>
    <col min="1" max="1" width="8.28515625" style="21" customWidth="1"/>
    <col min="2" max="2" width="60.28515625" style="21" customWidth="1"/>
    <col min="3" max="3" width="18.42578125" style="21" customWidth="1"/>
    <col min="4" max="16384" width="9.140625" style="21"/>
  </cols>
  <sheetData>
    <row r="1" spans="1:3" x14ac:dyDescent="0.2">
      <c r="C1" s="22"/>
    </row>
    <row r="2" spans="1:3" ht="92.25" customHeight="1" x14ac:dyDescent="0.3">
      <c r="A2" s="75" t="s">
        <v>76</v>
      </c>
      <c r="B2" s="75"/>
      <c r="C2" s="76"/>
    </row>
    <row r="3" spans="1:3" ht="9.75" customHeight="1" x14ac:dyDescent="0.3">
      <c r="A3" s="50"/>
      <c r="B3" s="50"/>
      <c r="C3" s="56"/>
    </row>
    <row r="4" spans="1:3" ht="8.25" customHeight="1" x14ac:dyDescent="0.25">
      <c r="A4" s="24"/>
      <c r="B4" s="24"/>
      <c r="C4" s="25"/>
    </row>
    <row r="5" spans="1:3" s="42" customFormat="1" ht="25.5" customHeight="1" x14ac:dyDescent="0.3">
      <c r="A5" s="40" t="s">
        <v>44</v>
      </c>
      <c r="C5" s="43" t="s">
        <v>12</v>
      </c>
    </row>
    <row r="6" spans="1:3" ht="6.75" customHeight="1" x14ac:dyDescent="0.25">
      <c r="A6" s="24"/>
      <c r="B6" s="24"/>
      <c r="C6" s="25"/>
    </row>
    <row r="7" spans="1:3" ht="21.75" customHeight="1" x14ac:dyDescent="0.2">
      <c r="A7" s="71" t="s">
        <v>13</v>
      </c>
      <c r="B7" s="71" t="s">
        <v>2</v>
      </c>
      <c r="C7" s="74" t="s">
        <v>75</v>
      </c>
    </row>
    <row r="8" spans="1:3" ht="34.5" customHeight="1" x14ac:dyDescent="0.2">
      <c r="A8" s="72"/>
      <c r="B8" s="72"/>
      <c r="C8" s="74"/>
    </row>
    <row r="9" spans="1:3" ht="12.75" customHeight="1" x14ac:dyDescent="0.2">
      <c r="A9" s="73"/>
      <c r="B9" s="73"/>
      <c r="C9" s="74"/>
    </row>
    <row r="10" spans="1:3" ht="18.75" customHeight="1" x14ac:dyDescent="0.2">
      <c r="A10" s="26">
        <v>1</v>
      </c>
      <c r="B10" s="26">
        <v>2</v>
      </c>
      <c r="C10" s="26">
        <v>4</v>
      </c>
    </row>
    <row r="11" spans="1:3" ht="18" customHeight="1" x14ac:dyDescent="0.2">
      <c r="A11" s="36">
        <v>1</v>
      </c>
      <c r="B11" s="32" t="s">
        <v>53</v>
      </c>
      <c r="C11" s="54">
        <v>22.07</v>
      </c>
    </row>
    <row r="12" spans="1:3" ht="18" customHeight="1" x14ac:dyDescent="0.2">
      <c r="A12" s="27" t="s">
        <v>14</v>
      </c>
      <c r="B12" s="29" t="s">
        <v>54</v>
      </c>
      <c r="C12" s="52">
        <v>1.105</v>
      </c>
    </row>
    <row r="13" spans="1:3" ht="18" customHeight="1" x14ac:dyDescent="0.2">
      <c r="A13" s="27" t="s">
        <v>41</v>
      </c>
      <c r="B13" s="29" t="s">
        <v>55</v>
      </c>
      <c r="C13" s="30">
        <f>C11/C12</f>
        <v>19.972850678733032</v>
      </c>
    </row>
    <row r="14" spans="1:3" s="34" customFormat="1" ht="35.25" customHeight="1" x14ac:dyDescent="0.2">
      <c r="A14" s="31" t="s">
        <v>17</v>
      </c>
      <c r="B14" s="32" t="s">
        <v>18</v>
      </c>
      <c r="C14" s="53">
        <f>SUM(C15:C16)</f>
        <v>45.97</v>
      </c>
    </row>
    <row r="15" spans="1:3" ht="18" customHeight="1" x14ac:dyDescent="0.2">
      <c r="A15" s="27" t="s">
        <v>56</v>
      </c>
      <c r="B15" s="35" t="s">
        <v>19</v>
      </c>
      <c r="C15" s="47">
        <v>35.31</v>
      </c>
    </row>
    <row r="16" spans="1:3" ht="18" customHeight="1" x14ac:dyDescent="0.2">
      <c r="A16" s="27" t="s">
        <v>57</v>
      </c>
      <c r="B16" s="35" t="s">
        <v>58</v>
      </c>
      <c r="C16" s="47">
        <v>10.66</v>
      </c>
    </row>
    <row r="17" spans="1:3" ht="31.5" x14ac:dyDescent="0.2">
      <c r="A17" s="27" t="s">
        <v>20</v>
      </c>
      <c r="B17" s="15" t="s">
        <v>43</v>
      </c>
      <c r="C17" s="47">
        <f>C18-C11-C14</f>
        <v>498.9</v>
      </c>
    </row>
    <row r="18" spans="1:3" s="34" customFormat="1" ht="20.25" customHeight="1" x14ac:dyDescent="0.2">
      <c r="A18" s="36" t="s">
        <v>24</v>
      </c>
      <c r="B18" s="37" t="s">
        <v>27</v>
      </c>
      <c r="C18" s="53">
        <v>566.94000000000005</v>
      </c>
    </row>
    <row r="19" spans="1:3" ht="18" customHeight="1" x14ac:dyDescent="0.2">
      <c r="A19" s="27" t="s">
        <v>26</v>
      </c>
      <c r="B19" s="15" t="s">
        <v>39</v>
      </c>
      <c r="C19" s="47">
        <v>0.4</v>
      </c>
    </row>
    <row r="20" spans="1:3" ht="15.75" customHeight="1" x14ac:dyDescent="0.25">
      <c r="A20" s="38"/>
      <c r="B20" s="38"/>
      <c r="C20" s="38"/>
    </row>
    <row r="21" spans="1:3" x14ac:dyDescent="0.2">
      <c r="A21" s="21" t="s">
        <v>29</v>
      </c>
    </row>
    <row r="23" spans="1:3" ht="15.75" customHeight="1" x14ac:dyDescent="0.2"/>
    <row r="24" spans="1:3" ht="15.75" customHeight="1" x14ac:dyDescent="0.2"/>
    <row r="25" spans="1:3" ht="15.75" customHeight="1" x14ac:dyDescent="0.25">
      <c r="B25" s="24"/>
    </row>
    <row r="26" spans="1:3" ht="15.75" customHeight="1" x14ac:dyDescent="0.25">
      <c r="B26" s="24"/>
    </row>
    <row r="27" spans="1:3" ht="15.75" customHeight="1" x14ac:dyDescent="0.25">
      <c r="B27" s="24"/>
    </row>
    <row r="28" spans="1:3" ht="15.75" customHeight="1" x14ac:dyDescent="0.25">
      <c r="B28" s="24"/>
    </row>
    <row r="43" ht="15.75" customHeight="1" x14ac:dyDescent="0.2"/>
    <row r="44" ht="15.75" customHeight="1" x14ac:dyDescent="0.2"/>
  </sheetData>
  <mergeCells count="4">
    <mergeCell ref="A7:A9"/>
    <mergeCell ref="B7:B9"/>
    <mergeCell ref="C7:C9"/>
    <mergeCell ref="A2:C2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показатели тариф НВС</vt:lpstr>
      <vt:lpstr>расходы тариф НВС</vt:lpstr>
      <vt:lpstr>'показатели тариф ВО'!Область_печати</vt:lpstr>
      <vt:lpstr>'показатели тариф ВС'!Область_печати</vt:lpstr>
      <vt:lpstr>'показатели тариф НВС'!Область_печати</vt:lpstr>
      <vt:lpstr>'расходы тариф ВО'!Область_печати</vt:lpstr>
      <vt:lpstr>'расходы тариф ВС'!Область_печати</vt:lpstr>
      <vt:lpstr>'расходы тариф НВС'!Область_печати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2010-09-08T03:15:28Z</cp:lastPrinted>
  <dcterms:created xsi:type="dcterms:W3CDTF">2010-09-03T05:16:10Z</dcterms:created>
  <dcterms:modified xsi:type="dcterms:W3CDTF">2013-01-16T01:57:20Z</dcterms:modified>
</cp:coreProperties>
</file>